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<sst xmlns="http://schemas.openxmlformats.org/spreadsheetml/2006/main" count="44" uniqueCount="36">
  <si>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Circuit intégré</t>
  </si>
  <si>
    <t>Condensateur</t>
  </si>
  <si>
    <t>Pile</t>
  </si>
  <si>
    <t>Résistance</t>
  </si>
  <si>
    <t>7805 CT</t>
  </si>
  <si>
    <t>CA 3140</t>
  </si>
  <si>
    <t>ICL232</t>
  </si>
  <si>
    <t>,01µF</t>
  </si>
  <si>
    <t>,1µF</t>
  </si>
  <si>
    <t>10µF - 25V</t>
  </si>
  <si>
    <t>220µF - 15V</t>
  </si>
  <si>
    <t>9V</t>
  </si>
  <si>
    <t>1KΩ</t>
  </si>
  <si>
    <t>10KΩ</t>
  </si>
  <si>
    <t>22KΩ</t>
  </si>
  <si>
    <t>4,7KΩ</t>
  </si>
  <si>
    <t>Liste du Matériel à commander</t>
  </si>
  <si>
    <t>Nom:</t>
  </si>
  <si>
    <t>Quantité minimale pour le rabais:</t>
  </si>
  <si>
    <t>Groupe:</t>
  </si>
  <si>
    <t>Rabais:</t>
  </si>
  <si>
    <t>Date:</t>
  </si>
  <si>
    <t>TVQ</t>
  </si>
  <si>
    <t>TPS</t>
  </si>
  <si>
    <t>Composant</t>
  </si>
  <si>
    <t>Valeur</t>
  </si>
  <si>
    <t>Quantité</t>
  </si>
  <si>
    <t>Prix</t>
  </si>
  <si>
    <t>Rabais</t>
  </si>
  <si>
    <t>Total</t>
  </si>
  <si>
    <t>TVQ:</t>
  </si>
  <si>
    <t>TPS:</t>
  </si>
  <si>
    <t>Moyenne du prix unitaire:</t>
  </si>
  <si>
    <t>Total des Rabais:</t>
  </si>
  <si>
    <t>Coût total de la commande:</t>
  </si>
  <si>
    <t>Coût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</si>
</sst>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00%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0" fontId="1" fillId="0" borderId="1" xfId="17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170" fontId="2" fillId="0" borderId="0" xfId="17" applyFont="1" applyBorder="1" applyAlignment="1">
      <alignment horizontal="center"/>
    </xf>
    <xf numFmtId="170" fontId="1" fillId="2" borderId="1" xfId="17" applyFont="1" applyFill="1" applyBorder="1" applyAlignment="1">
      <alignment/>
    </xf>
    <xf numFmtId="170" fontId="1" fillId="2" borderId="1" xfId="17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/>
    </xf>
    <xf numFmtId="170" fontId="1" fillId="2" borderId="3" xfId="0" applyNumberFormat="1" applyFont="1" applyFill="1" applyBorder="1" applyAlignment="1">
      <alignment/>
    </xf>
    <xf numFmtId="170" fontId="2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13.00390625" style="0" bestFit="1" customWidth="1"/>
    <col min="2" max="2" width="12.57421875" style="0" bestFit="1" customWidth="1"/>
    <col min="3" max="3" width="9.28125" style="0" bestFit="1" customWidth="1"/>
    <col min="4" max="4" width="10.8515625" style="0" bestFit="1" customWidth="1"/>
    <col min="5" max="5" width="9.7109375" style="0" bestFit="1" customWidth="1"/>
    <col min="6" max="8" width="8.57421875" style="0" bestFit="1" customWidth="1"/>
    <col min="9" max="9" width="9.7109375" style="0" bestFit="1" customWidth="1"/>
  </cols>
  <sheetData>
    <row r="1" spans="1:9" ht="15.7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"/>
      <c r="B2" s="1"/>
      <c r="C2" s="1"/>
      <c r="D2" s="1"/>
      <c r="E2" s="1"/>
      <c r="F2" s="1"/>
      <c r="G2" s="1"/>
      <c r="H2" s="2" t="s">
        <v>17</v>
      </c>
      <c r="I2" s="1"/>
    </row>
    <row r="3" spans="1:9" ht="15.75">
      <c r="A3" s="7" t="s">
        <v>18</v>
      </c>
      <c r="B3" s="7"/>
      <c r="C3" s="7"/>
      <c r="D3" s="5">
        <v>25</v>
      </c>
      <c r="E3" s="1"/>
      <c r="F3" s="1"/>
      <c r="G3" s="1"/>
      <c r="H3" s="1" t="s">
        <v>19</v>
      </c>
      <c r="I3" s="1"/>
    </row>
    <row r="4" spans="1:9" ht="15.75">
      <c r="A4" s="4"/>
      <c r="B4" s="4"/>
      <c r="C4" s="8" t="s">
        <v>20</v>
      </c>
      <c r="D4" s="9">
        <v>0.1</v>
      </c>
      <c r="E4" s="1"/>
      <c r="F4" s="1"/>
      <c r="G4" s="1"/>
      <c r="H4" s="1" t="s">
        <v>21</v>
      </c>
      <c r="I4" s="1"/>
    </row>
    <row r="5" spans="1:9" ht="15.75">
      <c r="A5" s="4"/>
      <c r="B5" s="4"/>
      <c r="C5" s="8" t="s">
        <v>30</v>
      </c>
      <c r="D5" s="9">
        <v>0.075</v>
      </c>
      <c r="E5" s="1"/>
      <c r="F5" s="1"/>
      <c r="G5" s="1"/>
      <c r="H5" s="1"/>
      <c r="I5" s="1"/>
    </row>
    <row r="6" spans="1:9" ht="15.75">
      <c r="A6" s="4"/>
      <c r="B6" s="4"/>
      <c r="C6" s="8" t="s">
        <v>31</v>
      </c>
      <c r="D6" s="9">
        <v>0.07</v>
      </c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3" t="s">
        <v>24</v>
      </c>
      <c r="B8" s="3" t="s">
        <v>25</v>
      </c>
      <c r="C8" s="3" t="s">
        <v>26</v>
      </c>
      <c r="D8" s="3" t="s">
        <v>27</v>
      </c>
      <c r="E8" s="3" t="s">
        <v>35</v>
      </c>
      <c r="F8" s="3" t="s">
        <v>28</v>
      </c>
      <c r="G8" s="3" t="s">
        <v>23</v>
      </c>
      <c r="H8" s="3" t="s">
        <v>22</v>
      </c>
      <c r="I8" s="3" t="s">
        <v>29</v>
      </c>
    </row>
    <row r="9" spans="1:9" ht="15.75">
      <c r="A9" s="4" t="s">
        <v>0</v>
      </c>
      <c r="B9" s="4" t="s">
        <v>4</v>
      </c>
      <c r="C9" s="5">
        <v>25</v>
      </c>
      <c r="D9" s="6">
        <v>0.5</v>
      </c>
      <c r="E9" s="13">
        <f>C9*D9</f>
        <v>12.5</v>
      </c>
      <c r="F9" s="14">
        <f>IF(C9&gt;=25,E9*0.1,0)</f>
        <v>1.25</v>
      </c>
      <c r="G9" s="13">
        <f>7%*(E9-F9)</f>
        <v>0.7875000000000001</v>
      </c>
      <c r="H9" s="13">
        <f>7.5%*(E9-F9+G9)</f>
        <v>0.9028124999999999</v>
      </c>
      <c r="I9" s="13">
        <f>H9+G9+(E9-F9)</f>
        <v>12.940312500000001</v>
      </c>
    </row>
    <row r="10" spans="1:9" ht="15.75">
      <c r="A10" s="4" t="s">
        <v>0</v>
      </c>
      <c r="B10" s="4" t="s">
        <v>5</v>
      </c>
      <c r="C10" s="5">
        <v>15</v>
      </c>
      <c r="D10" s="6">
        <v>0.35</v>
      </c>
      <c r="E10" s="13">
        <f>C10*D10</f>
        <v>5.25</v>
      </c>
      <c r="F10" s="14">
        <f aca="true" t="shared" si="0" ref="F10:F20">IF(C10&gt;=25,E10*0.1,0)</f>
        <v>0</v>
      </c>
      <c r="G10" s="13">
        <f aca="true" t="shared" si="1" ref="G10:G20">7%*(E10-F10)</f>
        <v>0.36750000000000005</v>
      </c>
      <c r="H10" s="13">
        <f aca="true" t="shared" si="2" ref="H10:H20">7.5%*(E10-F10+G10)</f>
        <v>0.4213125</v>
      </c>
      <c r="I10" s="13">
        <f aca="true" t="shared" si="3" ref="I10:I20">H10+G10+(E10-F10)</f>
        <v>6.0388125</v>
      </c>
    </row>
    <row r="11" spans="1:9" ht="15.75">
      <c r="A11" s="4" t="s">
        <v>0</v>
      </c>
      <c r="B11" s="4" t="s">
        <v>6</v>
      </c>
      <c r="C11" s="5">
        <v>10</v>
      </c>
      <c r="D11" s="6">
        <v>2.25</v>
      </c>
      <c r="E11" s="13">
        <f>C11*D11</f>
        <v>22.5</v>
      </c>
      <c r="F11" s="14">
        <f t="shared" si="0"/>
        <v>0</v>
      </c>
      <c r="G11" s="13">
        <f t="shared" si="1"/>
        <v>1.5750000000000002</v>
      </c>
      <c r="H11" s="13">
        <f t="shared" si="2"/>
        <v>1.8056249999999998</v>
      </c>
      <c r="I11" s="13">
        <f t="shared" si="3"/>
        <v>25.880625000000002</v>
      </c>
    </row>
    <row r="12" spans="1:9" ht="15.75">
      <c r="A12" s="4" t="s">
        <v>1</v>
      </c>
      <c r="B12" s="4" t="s">
        <v>7</v>
      </c>
      <c r="C12" s="5">
        <v>20</v>
      </c>
      <c r="D12" s="6">
        <v>0.03</v>
      </c>
      <c r="E12" s="13">
        <f>C12*D12</f>
        <v>0.6</v>
      </c>
      <c r="F12" s="14">
        <f t="shared" si="0"/>
        <v>0</v>
      </c>
      <c r="G12" s="13">
        <f t="shared" si="1"/>
        <v>0.042</v>
      </c>
      <c r="H12" s="13">
        <f t="shared" si="2"/>
        <v>0.04815</v>
      </c>
      <c r="I12" s="13">
        <f t="shared" si="3"/>
        <v>0.69015</v>
      </c>
    </row>
    <row r="13" spans="1:9" ht="15.75">
      <c r="A13" s="4" t="s">
        <v>1</v>
      </c>
      <c r="B13" s="4" t="s">
        <v>8</v>
      </c>
      <c r="C13" s="5">
        <v>15</v>
      </c>
      <c r="D13" s="6">
        <v>0.03</v>
      </c>
      <c r="E13" s="13">
        <f>C13*D13</f>
        <v>0.44999999999999996</v>
      </c>
      <c r="F13" s="14">
        <f t="shared" si="0"/>
        <v>0</v>
      </c>
      <c r="G13" s="13">
        <f t="shared" si="1"/>
        <v>0.0315</v>
      </c>
      <c r="H13" s="13">
        <f t="shared" si="2"/>
        <v>0.03611249999999999</v>
      </c>
      <c r="I13" s="13">
        <f t="shared" si="3"/>
        <v>0.5176124999999999</v>
      </c>
    </row>
    <row r="14" spans="1:9" ht="15.75">
      <c r="A14" s="4" t="s">
        <v>1</v>
      </c>
      <c r="B14" s="4" t="s">
        <v>9</v>
      </c>
      <c r="C14" s="5">
        <v>25</v>
      </c>
      <c r="D14" s="6">
        <v>0.08</v>
      </c>
      <c r="E14" s="13">
        <f>C14*D14</f>
        <v>2</v>
      </c>
      <c r="F14" s="14">
        <f t="shared" si="0"/>
        <v>0.2</v>
      </c>
      <c r="G14" s="13">
        <f t="shared" si="1"/>
        <v>0.12600000000000003</v>
      </c>
      <c r="H14" s="13">
        <f t="shared" si="2"/>
        <v>0.14445</v>
      </c>
      <c r="I14" s="13">
        <f t="shared" si="3"/>
        <v>2.07045</v>
      </c>
    </row>
    <row r="15" spans="1:9" ht="15.75">
      <c r="A15" s="4" t="s">
        <v>1</v>
      </c>
      <c r="B15" s="4" t="s">
        <v>10</v>
      </c>
      <c r="C15" s="5">
        <v>15</v>
      </c>
      <c r="D15" s="6">
        <v>0.35</v>
      </c>
      <c r="E15" s="13">
        <f>C15*D15</f>
        <v>5.25</v>
      </c>
      <c r="F15" s="14">
        <f t="shared" si="0"/>
        <v>0</v>
      </c>
      <c r="G15" s="13">
        <f t="shared" si="1"/>
        <v>0.36750000000000005</v>
      </c>
      <c r="H15" s="13">
        <f t="shared" si="2"/>
        <v>0.4213125</v>
      </c>
      <c r="I15" s="13">
        <f t="shared" si="3"/>
        <v>6.0388125</v>
      </c>
    </row>
    <row r="16" spans="1:9" ht="15.75">
      <c r="A16" s="4" t="s">
        <v>2</v>
      </c>
      <c r="B16" s="4" t="s">
        <v>11</v>
      </c>
      <c r="C16" s="5">
        <v>50</v>
      </c>
      <c r="D16" s="6">
        <v>1.25</v>
      </c>
      <c r="E16" s="13">
        <f>C16*D16</f>
        <v>62.5</v>
      </c>
      <c r="F16" s="14">
        <f t="shared" si="0"/>
        <v>6.25</v>
      </c>
      <c r="G16" s="13">
        <f t="shared" si="1"/>
        <v>3.9375000000000004</v>
      </c>
      <c r="H16" s="13">
        <f t="shared" si="2"/>
        <v>4.5140625</v>
      </c>
      <c r="I16" s="13">
        <f t="shared" si="3"/>
        <v>64.7015625</v>
      </c>
    </row>
    <row r="17" spans="1:9" ht="15.75">
      <c r="A17" s="4" t="s">
        <v>3</v>
      </c>
      <c r="B17" s="4" t="s">
        <v>12</v>
      </c>
      <c r="C17" s="5">
        <v>15</v>
      </c>
      <c r="D17" s="6">
        <v>0.01</v>
      </c>
      <c r="E17" s="13">
        <f>C17*D17</f>
        <v>0.15</v>
      </c>
      <c r="F17" s="14">
        <f t="shared" si="0"/>
        <v>0</v>
      </c>
      <c r="G17" s="13">
        <f t="shared" si="1"/>
        <v>0.0105</v>
      </c>
      <c r="H17" s="13">
        <f t="shared" si="2"/>
        <v>0.0120375</v>
      </c>
      <c r="I17" s="13">
        <f t="shared" si="3"/>
        <v>0.1725375</v>
      </c>
    </row>
    <row r="18" spans="1:9" ht="15.75">
      <c r="A18" s="4" t="s">
        <v>3</v>
      </c>
      <c r="B18" s="4" t="s">
        <v>13</v>
      </c>
      <c r="C18" s="5">
        <v>25</v>
      </c>
      <c r="D18" s="6">
        <v>0.01</v>
      </c>
      <c r="E18" s="13">
        <f>C18*D18</f>
        <v>0.25</v>
      </c>
      <c r="F18" s="14">
        <f t="shared" si="0"/>
        <v>0.025</v>
      </c>
      <c r="G18" s="13">
        <f t="shared" si="1"/>
        <v>0.015750000000000004</v>
      </c>
      <c r="H18" s="13">
        <f t="shared" si="2"/>
        <v>0.01805625</v>
      </c>
      <c r="I18" s="13">
        <f t="shared" si="3"/>
        <v>0.25880625</v>
      </c>
    </row>
    <row r="19" spans="1:9" ht="15.75">
      <c r="A19" s="4" t="s">
        <v>3</v>
      </c>
      <c r="B19" s="4" t="s">
        <v>14</v>
      </c>
      <c r="C19" s="5">
        <v>25</v>
      </c>
      <c r="D19" s="6">
        <v>0.01</v>
      </c>
      <c r="E19" s="13">
        <f>C19*D19</f>
        <v>0.25</v>
      </c>
      <c r="F19" s="14">
        <f t="shared" si="0"/>
        <v>0.025</v>
      </c>
      <c r="G19" s="13">
        <f t="shared" si="1"/>
        <v>0.015750000000000004</v>
      </c>
      <c r="H19" s="13">
        <f t="shared" si="2"/>
        <v>0.01805625</v>
      </c>
      <c r="I19" s="13">
        <f t="shared" si="3"/>
        <v>0.25880625</v>
      </c>
    </row>
    <row r="20" spans="1:9" ht="15.75">
      <c r="A20" s="4" t="s">
        <v>3</v>
      </c>
      <c r="B20" s="4" t="s">
        <v>15</v>
      </c>
      <c r="C20" s="5">
        <v>10</v>
      </c>
      <c r="D20" s="6">
        <v>0.01</v>
      </c>
      <c r="E20" s="13">
        <f>C20*D20</f>
        <v>0.1</v>
      </c>
      <c r="F20" s="14">
        <f t="shared" si="0"/>
        <v>0</v>
      </c>
      <c r="G20" s="13">
        <f t="shared" si="1"/>
        <v>0.007000000000000001</v>
      </c>
      <c r="H20" s="13">
        <f t="shared" si="2"/>
        <v>0.008025000000000001</v>
      </c>
      <c r="I20" s="13">
        <f t="shared" si="3"/>
        <v>0.115025</v>
      </c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7" t="s">
        <v>32</v>
      </c>
      <c r="B22" s="7"/>
      <c r="C22" s="7"/>
      <c r="D22" s="15">
        <f>AVERAGE(D9:D20)</f>
        <v>0.40666666666666657</v>
      </c>
      <c r="E22" s="1"/>
      <c r="F22" s="1"/>
      <c r="G22" s="1"/>
      <c r="H22" s="1"/>
      <c r="I22" s="1"/>
    </row>
    <row r="23" spans="1:9" ht="16.5" thickBot="1">
      <c r="A23" s="10"/>
      <c r="B23" s="7" t="s">
        <v>33</v>
      </c>
      <c r="C23" s="7"/>
      <c r="D23" s="16">
        <f>SUM(F9:F20)</f>
        <v>7.750000000000001</v>
      </c>
      <c r="E23" s="1"/>
      <c r="F23" s="1"/>
      <c r="G23" s="1"/>
      <c r="H23" s="1"/>
      <c r="I23" s="1"/>
    </row>
    <row r="24" spans="1:9" ht="16.5" thickBot="1">
      <c r="A24" s="7" t="s">
        <v>34</v>
      </c>
      <c r="B24" s="7"/>
      <c r="C24" s="11"/>
      <c r="D24" s="17">
        <f>SUM(I9:I20)</f>
        <v>119.68351250000002</v>
      </c>
      <c r="E24" s="1"/>
      <c r="F24" s="1"/>
      <c r="G24" s="1"/>
      <c r="H24" s="1"/>
      <c r="I24" s="1"/>
    </row>
  </sheetData>
  <mergeCells count="5">
    <mergeCell ref="A24:C24"/>
    <mergeCell ref="A1:I1"/>
    <mergeCell ref="A3:C3"/>
    <mergeCell ref="A22:C22"/>
    <mergeCell ref="B23:C2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Cegep Limoilou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Tailleur</dc:creator>
  <cp:keywords/>
  <dc:description/>
  <cp:lastModifiedBy>gptech</cp:lastModifiedBy>
  <cp:lastPrinted>2006-11-13T15:51:17Z</cp:lastPrinted>
  <dcterms:created xsi:type="dcterms:W3CDTF">2006-11-13T13:00:32Z</dcterms:created>
  <dcterms:modified xsi:type="dcterms:W3CDTF">2006-11-13T13:09:23Z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